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F14"/>
  <c r="F13" s="1"/>
  <c r="E14"/>
  <c r="E13" s="1"/>
  <c r="D14"/>
  <c r="E16"/>
  <c r="F15"/>
  <c r="E15"/>
  <c r="D34"/>
  <c r="D31"/>
  <c r="D30"/>
  <c r="F29"/>
  <c r="E29"/>
  <c r="D27"/>
  <c r="D29" s="1"/>
  <c r="F26"/>
  <c r="E26"/>
  <c r="D24"/>
  <c r="D26" s="1"/>
  <c r="F23"/>
  <c r="E23"/>
  <c r="D21"/>
  <c r="D23" s="1"/>
  <c r="F20"/>
  <c r="E20"/>
  <c r="D18"/>
  <c r="D20" s="1"/>
  <c r="F17"/>
  <c r="E17"/>
  <c r="D17"/>
  <c r="F16"/>
  <c r="D16"/>
  <c r="D13"/>
</calcChain>
</file>

<file path=xl/sharedStrings.xml><?xml version="1.0" encoding="utf-8"?>
<sst xmlns="http://schemas.openxmlformats.org/spreadsheetml/2006/main" count="57" uniqueCount="34">
  <si>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</si>
  <si>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</si>
  <si>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</si>
  <si>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моя</t>
  </si>
  <si>
    <t xml:space="preserve">Техническое и профессиональное образование </t>
  </si>
  <si>
    <t>ед. изм.</t>
  </si>
  <si>
    <t>2018 год</t>
  </si>
  <si>
    <t>годовой план</t>
  </si>
  <si>
    <t xml:space="preserve"> уточненный 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</si>
  <si>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</si>
  <si>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</si>
  <si>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</si>
  <si>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</si>
  <si>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</si>
  <si>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</si>
  <si>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</si>
  <si>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</si>
  <si>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</si>
  <si>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</si>
  <si>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</si>
  <si>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</si>
  <si>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</si>
  <si>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</si>
  <si>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ППС</t>
  </si>
  <si>
    <t>3.3. Мастер производственного обучения</t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</si>
  <si>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</si>
  <si>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</si>
  <si>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</si>
  <si>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</si>
  <si>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</si>
  <si>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</si>
  <si>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Главный бухгалтер                    Токбергенова М.М.</t>
  </si>
  <si>
    <t>по состоянию на "_1_"января 2019 г.</t>
  </si>
  <si>
    <t>КГКП "Жамбылский индустриально-технологический колледж" управления образования акимата Жамбылской области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</si>
</sst>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1" fontId="3" fillId="2" borderId="3" xfId="0" applyNumberFormat="1" applyFont="1" applyFill="1" applyBorder="1"/>
    <xf numFmtId="1" fontId="3" fillId="0" borderId="3" xfId="0" applyNumberFormat="1" applyFont="1" applyBorder="1"/>
    <xf numFmtId="0" fontId="3" fillId="3" borderId="3" xfId="0" applyFont="1" applyFill="1" applyBorder="1"/>
    <xf numFmtId="164" fontId="3" fillId="3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3" fillId="0" borderId="3" xfId="0" applyNumberFormat="1" applyFont="1" applyBorder="1"/>
    <xf numFmtId="2" fontId="3" fillId="0" borderId="3" xfId="0" applyNumberFormat="1" applyFont="1" applyBorder="1"/>
    <xf numFmtId="0" fontId="3" fillId="0" borderId="3" xfId="0" applyFont="1" applyBorder="1" applyAlignment="1">
      <alignment wrapText="1"/>
    </xf>
    <xf numFmtId="2" fontId="3" fillId="3" borderId="3" xfId="0" applyNumberFormat="1" applyFont="1" applyFill="1" applyBorder="1"/>
    <xf numFmtId="164" fontId="3" fillId="2" borderId="3" xfId="0" applyNumberFormat="1" applyFont="1" applyFill="1" applyBorder="1"/>
    <xf numFmtId="0" fontId="1" fillId="0" borderId="3" xfId="0" applyFont="1" applyBorder="1" applyAlignment="1">
      <alignment wrapText="1"/>
    </xf>
    <xf numFmtId="165" fontId="3" fillId="0" borderId="3" xfId="0" applyNumberFormat="1" applyFont="1" applyBorder="1"/>
    <xf numFmtId="164" fontId="1" fillId="0" borderId="3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6"/>
  <sheetViews>
    <sheetView tabSelected="1" topLeftCell="A10" workbookViewId="0">
      <selection activeCell="I16" sqref="I16"/>
    </sheetView>
  </sheetViews>
  <sheetFormatPr defaultRowHeight="15"/>
  <cols>
    <col min="2" max="2" width="64.42578125" customWidth="1"/>
    <col min="3" max="3" width="14.140625" customWidth="1"/>
    <col min="4" max="4" width="14" customWidth="1"/>
    <col min="5" max="5" width="17" customWidth="1"/>
    <col min="6" max="6" width="18.5703125" customWidth="1"/>
  </cols>
  <sheetData>
    <row r="2" spans="2:6" ht="20.25">
      <c r="B2" s="27" t="s">
        <v>0</v>
      </c>
      <c r="C2" s="27"/>
      <c r="D2" s="27"/>
      <c r="E2" s="27"/>
      <c r="F2" s="27"/>
    </row>
    <row r="3" spans="2:6" ht="20.25">
      <c r="B3" s="27" t="s">
        <v>32</v>
      </c>
      <c r="C3" s="27"/>
      <c r="D3" s="27"/>
      <c r="E3" s="27"/>
      <c r="F3" s="27"/>
    </row>
    <row r="4" spans="2:6" ht="20.25">
      <c r="B4" s="1" t="s">
        <v>33</v>
      </c>
      <c r="C4" s="2"/>
      <c r="D4" s="3"/>
      <c r="E4" s="3"/>
      <c r="F4" s="3"/>
    </row>
    <row r="5" spans="2:6" ht="0.75" customHeight="1">
      <c r="B5" s="28"/>
      <c r="C5" s="28"/>
      <c r="D5" s="28"/>
      <c r="E5" s="28"/>
      <c r="F5" s="28"/>
    </row>
    <row r="6" spans="2:6">
      <c r="B6" s="29" t="s">
        <v>1</v>
      </c>
      <c r="C6" s="29"/>
      <c r="D6" s="29"/>
      <c r="E6" s="29"/>
      <c r="F6" s="29"/>
    </row>
    <row r="7" spans="2:6" ht="20.25">
      <c r="B7" s="4"/>
      <c r="C7" s="2"/>
      <c r="D7" s="3"/>
      <c r="E7" s="3"/>
      <c r="F7" s="3"/>
    </row>
    <row r="8" spans="2:6" ht="20.25">
      <c r="B8" s="5" t="s">
        <v>2</v>
      </c>
      <c r="C8" s="2"/>
      <c r="D8" s="3"/>
      <c r="E8" s="3" t="s">
        <v>3</v>
      </c>
      <c r="F8" s="3"/>
    </row>
    <row r="9" spans="2:6" ht="20.25">
      <c r="B9" s="1"/>
      <c r="C9" s="2"/>
      <c r="D9" s="3"/>
      <c r="E9" s="3"/>
      <c r="F9" s="3"/>
    </row>
    <row r="10" spans="2:6" ht="20.25">
      <c r="B10" s="30" t="s">
        <v>4</v>
      </c>
      <c r="C10" s="31" t="s">
        <v>5</v>
      </c>
      <c r="D10" s="30" t="s">
        <v>6</v>
      </c>
      <c r="E10" s="30"/>
      <c r="F10" s="30"/>
    </row>
    <row r="11" spans="2:6" ht="83.25" customHeight="1">
      <c r="B11" s="30"/>
      <c r="C11" s="31"/>
      <c r="D11" s="6" t="s">
        <v>7</v>
      </c>
      <c r="E11" s="6" t="s">
        <v>8</v>
      </c>
      <c r="F11" s="7" t="s">
        <v>9</v>
      </c>
    </row>
    <row r="12" spans="2:6" ht="20.25">
      <c r="B12" s="8" t="s">
        <v>10</v>
      </c>
      <c r="C12" s="9" t="s">
        <v>11</v>
      </c>
      <c r="D12" s="10">
        <v>432</v>
      </c>
      <c r="E12" s="15">
        <v>426.5</v>
      </c>
      <c r="F12" s="15">
        <v>426.5</v>
      </c>
    </row>
    <row r="13" spans="2:6" ht="20.25">
      <c r="B13" s="11" t="s">
        <v>12</v>
      </c>
      <c r="C13" s="9" t="s">
        <v>13</v>
      </c>
      <c r="D13" s="25">
        <f>D14/D12/12</f>
        <v>48.537037037037038</v>
      </c>
      <c r="E13" s="25">
        <f>E14/E12/12</f>
        <v>48.255896834701055</v>
      </c>
      <c r="F13" s="25">
        <f>F14/F12/12</f>
        <v>48.255896834701055</v>
      </c>
    </row>
    <row r="14" spans="2:6" ht="20.25">
      <c r="B14" s="8" t="s">
        <v>14</v>
      </c>
      <c r="C14" s="9" t="s">
        <v>13</v>
      </c>
      <c r="D14" s="10">
        <f>D15</f>
        <v>251616</v>
      </c>
      <c r="E14" s="19">
        <f>E15</f>
        <v>246973.68</v>
      </c>
      <c r="F14" s="19">
        <f>F15</f>
        <v>246973.68</v>
      </c>
    </row>
    <row r="15" spans="2:6" ht="20.25">
      <c r="B15" s="12" t="s">
        <v>15</v>
      </c>
      <c r="C15" s="13"/>
      <c r="D15" s="8">
        <f>D16+D30+D31+D34+D33</f>
        <v>251616</v>
      </c>
      <c r="E15" s="26">
        <f>E16+E30+E31+E34+E33</f>
        <v>246973.68</v>
      </c>
      <c r="F15" s="26">
        <f>F16+F30+F31+F34+F33</f>
        <v>246973.68</v>
      </c>
    </row>
    <row r="16" spans="2:6" ht="20.25">
      <c r="B16" s="8" t="s">
        <v>16</v>
      </c>
      <c r="C16" s="9" t="s">
        <v>13</v>
      </c>
      <c r="D16" s="10">
        <f>114718+5375</f>
        <v>120093</v>
      </c>
      <c r="E16" s="19">
        <f>E18+E21+E24+E27</f>
        <v>115740.68</v>
      </c>
      <c r="F16" s="19">
        <f>F18+F21+F24+F27</f>
        <v>115740.68</v>
      </c>
    </row>
    <row r="17" spans="2:6" ht="20.25">
      <c r="B17" s="12" t="s">
        <v>17</v>
      </c>
      <c r="C17" s="13"/>
      <c r="D17" s="10">
        <f>D18+D21+D24+D27</f>
        <v>120093</v>
      </c>
      <c r="E17" s="14">
        <f>E18+E21+E24+E27</f>
        <v>115740.68</v>
      </c>
      <c r="F17" s="15">
        <f>F18+F21+F24+F27</f>
        <v>115740.68</v>
      </c>
    </row>
    <row r="18" spans="2:6" ht="20.25">
      <c r="B18" s="10" t="s">
        <v>18</v>
      </c>
      <c r="C18" s="9" t="s">
        <v>13</v>
      </c>
      <c r="D18" s="16">
        <f>16212+1327</f>
        <v>17539</v>
      </c>
      <c r="E18" s="17">
        <v>19645.099999999999</v>
      </c>
      <c r="F18" s="16">
        <v>19645.099999999999</v>
      </c>
    </row>
    <row r="19" spans="2:6" ht="20.25">
      <c r="B19" s="11" t="s">
        <v>19</v>
      </c>
      <c r="C19" s="18" t="s">
        <v>20</v>
      </c>
      <c r="D19" s="16">
        <v>16</v>
      </c>
      <c r="E19" s="16">
        <v>14</v>
      </c>
      <c r="F19" s="16">
        <v>14</v>
      </c>
    </row>
    <row r="20" spans="2:6" ht="20.25">
      <c r="B20" s="11" t="s">
        <v>21</v>
      </c>
      <c r="C20" s="9" t="s">
        <v>22</v>
      </c>
      <c r="D20" s="10">
        <f>D18/D19/12*1000</f>
        <v>91348.958333333328</v>
      </c>
      <c r="E20" s="19">
        <f t="shared" ref="E20:F20" si="0">E18/E19/12*1000</f>
        <v>116935.11904761904</v>
      </c>
      <c r="F20" s="10">
        <f t="shared" si="0"/>
        <v>116935.11904761904</v>
      </c>
    </row>
    <row r="21" spans="2:6" ht="20.25">
      <c r="B21" s="10" t="s">
        <v>23</v>
      </c>
      <c r="C21" s="9" t="s">
        <v>13</v>
      </c>
      <c r="D21" s="16">
        <f>35098+1469.2</f>
        <v>36567.199999999997</v>
      </c>
      <c r="E21" s="17">
        <v>33477.1</v>
      </c>
      <c r="F21" s="16">
        <v>33477.1</v>
      </c>
    </row>
    <row r="22" spans="2:6" ht="20.25">
      <c r="B22" s="11" t="s">
        <v>19</v>
      </c>
      <c r="C22" s="18" t="s">
        <v>20</v>
      </c>
      <c r="D22" s="16">
        <v>31.8</v>
      </c>
      <c r="E22" s="16">
        <v>29.72</v>
      </c>
      <c r="F22" s="16">
        <v>29.72</v>
      </c>
    </row>
    <row r="23" spans="2:6" ht="20.25">
      <c r="B23" s="11" t="s">
        <v>21</v>
      </c>
      <c r="C23" s="9" t="s">
        <v>22</v>
      </c>
      <c r="D23" s="10">
        <f>D21/D22/12*1000</f>
        <v>95825.995807127867</v>
      </c>
      <c r="E23" s="20">
        <f t="shared" ref="E23:F23" si="1">E21/E22/12*1000</f>
        <v>93868.046209062362</v>
      </c>
      <c r="F23" s="20">
        <f t="shared" si="1"/>
        <v>93868.046209062362</v>
      </c>
    </row>
    <row r="24" spans="2:6" ht="39" customHeight="1">
      <c r="B24" s="21" t="s">
        <v>24</v>
      </c>
      <c r="C24" s="9" t="s">
        <v>13</v>
      </c>
      <c r="D24" s="16">
        <f>37166+1584.8</f>
        <v>38750.800000000003</v>
      </c>
      <c r="E24" s="22">
        <v>35550.78</v>
      </c>
      <c r="F24" s="16">
        <v>35550.78</v>
      </c>
    </row>
    <row r="25" spans="2:6" ht="20.25">
      <c r="B25" s="11" t="s">
        <v>19</v>
      </c>
      <c r="C25" s="18" t="s">
        <v>20</v>
      </c>
      <c r="D25" s="16">
        <v>34</v>
      </c>
      <c r="E25" s="16">
        <v>33</v>
      </c>
      <c r="F25" s="16">
        <v>33</v>
      </c>
    </row>
    <row r="26" spans="2:6" ht="20.25">
      <c r="B26" s="11" t="s">
        <v>21</v>
      </c>
      <c r="C26" s="9" t="s">
        <v>22</v>
      </c>
      <c r="D26" s="10">
        <f>D24/D25/12*1000</f>
        <v>94977.450980392168</v>
      </c>
      <c r="E26" s="20">
        <f t="shared" ref="E26" si="2">E24/E25/12*1000</f>
        <v>89774.696969696961</v>
      </c>
      <c r="F26" s="20">
        <f>F24/F25/12*1000</f>
        <v>89774.696969696961</v>
      </c>
    </row>
    <row r="27" spans="2:6" ht="20.25">
      <c r="B27" s="10" t="s">
        <v>25</v>
      </c>
      <c r="C27" s="9" t="s">
        <v>13</v>
      </c>
      <c r="D27" s="16">
        <f>26242+994</f>
        <v>27236</v>
      </c>
      <c r="E27" s="22">
        <v>27067.7</v>
      </c>
      <c r="F27" s="17">
        <v>27067.7</v>
      </c>
    </row>
    <row r="28" spans="2:6" ht="20.25">
      <c r="B28" s="11" t="s">
        <v>19</v>
      </c>
      <c r="C28" s="18" t="s">
        <v>20</v>
      </c>
      <c r="D28" s="10">
        <v>46</v>
      </c>
      <c r="E28" s="10">
        <v>39</v>
      </c>
      <c r="F28" s="10">
        <v>39</v>
      </c>
    </row>
    <row r="29" spans="2:6" ht="20.25">
      <c r="B29" s="11" t="s">
        <v>21</v>
      </c>
      <c r="C29" s="9" t="s">
        <v>22</v>
      </c>
      <c r="D29" s="10">
        <f>D27/D28/12*1000</f>
        <v>49340.579710144928</v>
      </c>
      <c r="E29" s="25">
        <f t="shared" ref="E29:F29" si="3">E27/E28/12*1000</f>
        <v>57836.96581196582</v>
      </c>
      <c r="F29" s="25">
        <f t="shared" si="3"/>
        <v>57836.96581196582</v>
      </c>
    </row>
    <row r="30" spans="2:6" ht="20.25">
      <c r="B30" s="8" t="s">
        <v>26</v>
      </c>
      <c r="C30" s="9" t="s">
        <v>13</v>
      </c>
      <c r="D30" s="10">
        <f>6195+5162+1147</f>
        <v>12504</v>
      </c>
      <c r="E30" s="10">
        <v>11061</v>
      </c>
      <c r="F30" s="23">
        <v>11061</v>
      </c>
    </row>
    <row r="31" spans="2:6" ht="66" customHeight="1">
      <c r="B31" s="24" t="s">
        <v>27</v>
      </c>
      <c r="C31" s="9" t="s">
        <v>13</v>
      </c>
      <c r="D31" s="10">
        <f>16136+746</f>
        <v>16882</v>
      </c>
      <c r="E31" s="10">
        <v>14697</v>
      </c>
      <c r="F31" s="10">
        <v>14697</v>
      </c>
    </row>
    <row r="32" spans="2:6" ht="23.25" customHeight="1">
      <c r="B32" s="24" t="s">
        <v>28</v>
      </c>
      <c r="C32" s="9" t="s">
        <v>13</v>
      </c>
      <c r="D32" s="10"/>
      <c r="E32" s="10"/>
      <c r="F32" s="10"/>
    </row>
    <row r="33" spans="2:6" ht="35.25" customHeight="1">
      <c r="B33" s="24" t="s">
        <v>29</v>
      </c>
      <c r="C33" s="9" t="s">
        <v>13</v>
      </c>
      <c r="D33" s="10">
        <v>3246</v>
      </c>
      <c r="E33" s="10">
        <v>6397</v>
      </c>
      <c r="F33" s="10">
        <v>6397</v>
      </c>
    </row>
    <row r="34" spans="2:6" ht="51" customHeight="1">
      <c r="B34" s="24" t="s">
        <v>30</v>
      </c>
      <c r="C34" s="9" t="s">
        <v>13</v>
      </c>
      <c r="D34" s="10">
        <f>1733+107+1424+1620+2393+790+220+29254+661+3675+850+56164</f>
        <v>98891</v>
      </c>
      <c r="E34" s="10">
        <v>99078</v>
      </c>
      <c r="F34" s="10">
        <v>99078</v>
      </c>
    </row>
    <row r="35" spans="2:6" ht="20.25">
      <c r="B35" s="3"/>
      <c r="C35" s="2"/>
      <c r="D35" s="3"/>
      <c r="E35" s="3"/>
      <c r="F35" s="3"/>
    </row>
    <row r="36" spans="2:6" ht="20.25">
      <c r="B36" s="3" t="s">
        <v>31</v>
      </c>
      <c r="C36" s="2"/>
      <c r="D36" s="3"/>
      <c r="E36" s="3"/>
      <c r="F36" s="3"/>
    </row>
  </sheetData>
  <mergeCells count="7">
    <mergeCell ref="B2:F2"/>
    <mergeCell ref="B3:F3"/>
    <mergeCell ref="B5:F5"/>
    <mergeCell ref="B6:F6"/>
    <mergeCell ref="B10:B11"/>
    <mergeCell ref="C10:C11"/>
    <mergeCell ref="D10:F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2019-01-10T09:29:40Z</dcterms:modified>
</cp:coreProperties>
</file>